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OI Calculator" sheetId="1" state="visible" r:id="rId1"/>
    <sheet name="Trade Default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$#,##0"/>
    <numFmt numFmtId="165" formatCode="0.0%"/>
    <numFmt numFmtId="166" formatCode="#,##0.0"/>
  </numFmts>
  <fonts count="17">
    <font>
      <name val="Calibri"/>
      <family val="2"/>
      <color theme="1"/>
      <sz val="11"/>
      <scheme val="minor"/>
    </font>
    <font>
      <name val="Calibri"/>
      <b val="1"/>
      <color rgb="00FFFFFF"/>
      <sz val="20"/>
    </font>
    <font>
      <name val="Calibri"/>
      <color rgb="0094A3B8"/>
      <sz val="11"/>
    </font>
    <font>
      <name val="Calibri"/>
      <b val="1"/>
      <color rgb="00FFFFFF"/>
      <sz val="14"/>
    </font>
    <font>
      <name val="Calibri"/>
      <b val="1"/>
      <color rgb="0094A3B8"/>
      <sz val="10"/>
    </font>
    <font>
      <name val="Calibri"/>
      <b val="1"/>
      <color rgb="0010B981"/>
      <sz val="12"/>
    </font>
    <font>
      <name val="Calibri"/>
      <i val="1"/>
      <color rgb="0064748B"/>
      <sz val="9"/>
    </font>
    <font>
      <name val="Calibri"/>
      <color rgb="00EF4444"/>
      <sz val="11"/>
    </font>
    <font>
      <name val="Calibri"/>
      <b val="1"/>
      <color rgb="0010B981"/>
      <sz val="11"/>
    </font>
    <font>
      <name val="Calibri"/>
      <b val="1"/>
      <color rgb="0094A3B8"/>
      <sz val="12"/>
    </font>
    <font>
      <name val="Calibri"/>
      <b val="1"/>
      <color rgb="0010B981"/>
      <sz val="22"/>
    </font>
    <font>
      <name val="Calibri"/>
      <b val="1"/>
      <color rgb="0064748B"/>
      <sz val="10"/>
    </font>
    <font>
      <name val="Calibri"/>
      <b val="1"/>
      <color rgb="00F1F5F9"/>
      <sz val="11"/>
    </font>
    <font>
      <name val="Calibri"/>
      <color rgb="003B82F6"/>
      <sz val="10"/>
      <u val="single"/>
    </font>
    <font>
      <name val="Calibri"/>
      <color rgb="0064748B"/>
      <sz val="10"/>
    </font>
    <font>
      <name val="Calibri"/>
      <color rgb="00F1F5F9"/>
      <sz val="10"/>
    </font>
    <font>
      <name val="Calibri"/>
      <color rgb="0094A3B8"/>
      <sz val="10"/>
    </font>
  </fonts>
  <fills count="7">
    <fill>
      <patternFill/>
    </fill>
    <fill>
      <patternFill patternType="gray125"/>
    </fill>
    <fill>
      <patternFill patternType="solid">
        <fgColor rgb="000A0E17"/>
      </patternFill>
    </fill>
    <fill>
      <patternFill patternType="solid">
        <fgColor rgb="001A2332"/>
      </patternFill>
    </fill>
    <fill>
      <patternFill patternType="solid">
        <fgColor rgb="003D1515"/>
      </patternFill>
    </fill>
    <fill>
      <patternFill patternType="solid">
        <fgColor rgb="000D3D2E"/>
      </patternFill>
    </fill>
    <fill>
      <patternFill patternType="solid">
        <fgColor rgb="000F1A2A"/>
      </patternFill>
    </fill>
  </fills>
  <borders count="3">
    <border>
      <left/>
      <right/>
      <top/>
      <bottom/>
      <diagonal/>
    </border>
    <border>
      <left style="thin">
        <color rgb="001E293B"/>
      </left>
      <right style="thin">
        <color rgb="001E293B"/>
      </right>
      <top style="thin">
        <color rgb="001E293B"/>
      </top>
      <bottom style="thin">
        <color rgb="001E293B"/>
      </bottom>
    </border>
    <border>
      <bottom style="thin">
        <color rgb="001E293B"/>
      </bottom>
    </border>
  </borders>
  <cellStyleXfs count="1">
    <xf numFmtId="0" fontId="0" fillId="0" borderId="0"/>
  </cellStyleXfs>
  <cellXfs count="36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left" vertical="center"/>
    </xf>
    <xf numFmtId="0" fontId="3" fillId="2" borderId="0" pivotButton="0" quotePrefix="0" xfId="0"/>
    <xf numFmtId="0" fontId="4" fillId="2" borderId="0" applyAlignment="1" pivotButton="0" quotePrefix="0" xfId="0">
      <alignment horizontal="left" vertical="center"/>
    </xf>
    <xf numFmtId="0" fontId="5" fillId="3" borderId="1" applyAlignment="1" pivotButton="0" quotePrefix="0" xfId="0">
      <alignment horizontal="center" vertical="center"/>
    </xf>
    <xf numFmtId="3" fontId="5" fillId="3" borderId="1" applyAlignment="1" pivotButton="0" quotePrefix="0" xfId="0">
      <alignment horizontal="center" vertical="center"/>
    </xf>
    <xf numFmtId="164" fontId="5" fillId="3" borderId="1" applyAlignment="1" pivotButton="0" quotePrefix="0" xfId="0">
      <alignment horizontal="center" vertical="center"/>
    </xf>
    <xf numFmtId="9" fontId="5" fillId="3" borderId="1" applyAlignment="1" pivotButton="0" quotePrefix="0" xfId="0">
      <alignment horizontal="center" vertical="center"/>
    </xf>
    <xf numFmtId="0" fontId="6" fillId="2" borderId="0" pivotButton="0" quotePrefix="0" xfId="0"/>
    <xf numFmtId="0" fontId="3" fillId="4" borderId="0" pivotButton="0" quotePrefix="0" xfId="0"/>
    <xf numFmtId="0" fontId="0" fillId="4" borderId="0" pivotButton="0" quotePrefix="0" xfId="0"/>
    <xf numFmtId="0" fontId="3" fillId="5" borderId="0" pivotButton="0" quotePrefix="0" xfId="0"/>
    <xf numFmtId="0" fontId="0" fillId="5" borderId="0" pivotButton="0" quotePrefix="0" xfId="0"/>
    <xf numFmtId="9" fontId="6" fillId="2" borderId="0" applyAlignment="1" pivotButton="0" quotePrefix="0" xfId="0">
      <alignment horizontal="center" vertical="center"/>
    </xf>
    <xf numFmtId="0" fontId="4" fillId="2" borderId="0" pivotButton="0" quotePrefix="0" xfId="0"/>
    <xf numFmtId="164" fontId="7" fillId="2" borderId="2" applyAlignment="1" pivotButton="0" quotePrefix="0" xfId="0">
      <alignment horizontal="center" vertical="center"/>
    </xf>
    <xf numFmtId="164" fontId="8" fillId="2" borderId="2" applyAlignment="1" pivotButton="0" quotePrefix="0" xfId="0">
      <alignment horizontal="center" vertical="center"/>
    </xf>
    <xf numFmtId="165" fontId="7" fillId="2" borderId="2" applyAlignment="1" pivotButton="0" quotePrefix="0" xfId="0">
      <alignment horizontal="center" vertical="center"/>
    </xf>
    <xf numFmtId="165" fontId="8" fillId="2" borderId="2" applyAlignment="1" pivotButton="0" quotePrefix="0" xfId="0">
      <alignment horizontal="center" vertical="center"/>
    </xf>
    <xf numFmtId="166" fontId="7" fillId="2" borderId="2" applyAlignment="1" pivotButton="0" quotePrefix="0" xfId="0">
      <alignment horizontal="center" vertical="center"/>
    </xf>
    <xf numFmtId="166" fontId="8" fillId="2" borderId="2" applyAlignment="1" pivotButton="0" quotePrefix="0" xfId="0">
      <alignment horizontal="center" vertical="center"/>
    </xf>
    <xf numFmtId="9" fontId="7" fillId="2" borderId="2" applyAlignment="1" pivotButton="0" quotePrefix="0" xfId="0">
      <alignment horizontal="center" vertical="center"/>
    </xf>
    <xf numFmtId="9" fontId="8" fillId="2" borderId="2" applyAlignment="1" pivotButton="0" quotePrefix="0" xfId="0">
      <alignment horizontal="center" vertical="center"/>
    </xf>
    <xf numFmtId="0" fontId="9" fillId="2" borderId="0" pivotButton="0" quotePrefix="0" xfId="0"/>
    <xf numFmtId="164" fontId="10" fillId="2" borderId="0" applyAlignment="1" pivotButton="0" quotePrefix="0" xfId="0">
      <alignment horizontal="center" vertical="center"/>
    </xf>
    <xf numFmtId="0" fontId="11" fillId="2" borderId="0" pivotButton="0" quotePrefix="0" xfId="0"/>
    <xf numFmtId="0" fontId="6" fillId="2" borderId="0" applyAlignment="1" pivotButton="0" quotePrefix="0" xfId="0">
      <alignment horizontal="left" vertical="center" wrapText="1"/>
    </xf>
    <xf numFmtId="0" fontId="12" fillId="2" borderId="0" pivotButton="0" quotePrefix="0" xfId="0"/>
    <xf numFmtId="0" fontId="13" fillId="2" borderId="0" pivotButton="0" quotePrefix="0" xfId="0"/>
    <xf numFmtId="0" fontId="14" fillId="2" borderId="0" pivotButton="0" quotePrefix="0" xfId="0"/>
    <xf numFmtId="0" fontId="11" fillId="6" borderId="1" applyAlignment="1" pivotButton="0" quotePrefix="0" xfId="0">
      <alignment horizontal="center" vertical="center"/>
    </xf>
    <xf numFmtId="0" fontId="15" fillId="2" borderId="2" pivotButton="0" quotePrefix="0" xfId="0"/>
    <xf numFmtId="164" fontId="16" fillId="2" borderId="2" applyAlignment="1" pivotButton="0" quotePrefix="0" xfId="0">
      <alignment horizontal="center" vertical="center"/>
    </xf>
    <xf numFmtId="9" fontId="16" fillId="2" borderId="2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take-the-leads.com/app#signup" TargetMode="External" Id="rId1" /><Relationship Type="http://schemas.openxmlformats.org/officeDocument/2006/relationships/hyperlink" Target="https://take-the-leads.com/tools/lead-roi-calculator" TargetMode="External" Id="rId2" /></Relationships>
</file>

<file path=xl/worksheets/sheet1.xml><?xml version="1.0" encoding="utf-8"?>
<worksheet xmlns="http://schemas.openxmlformats.org/spreadsheetml/2006/main">
  <sheetPr>
    <tabColor rgb="0010B981"/>
    <outlinePr summaryBelow="1" summaryRight="1"/>
    <pageSetUpPr/>
  </sheetPr>
  <dimension ref="A1:J5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" customWidth="1" min="1" max="1"/>
    <col width="28" customWidth="1" min="2" max="2"/>
    <col width="18" customWidth="1" min="3" max="3"/>
    <col width="4" customWidth="1" min="4" max="4"/>
    <col width="22" customWidth="1" min="5" max="5"/>
    <col width="18" customWidth="1" min="6" max="6"/>
    <col width="4" customWidth="1" min="7" max="7"/>
    <col width="22" customWidth="1" min="8" max="8"/>
    <col width="18" customWidth="1" min="9" max="9"/>
  </cols>
  <sheetData>
    <row r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</row>
    <row r="2" ht="30" customHeight="1">
      <c r="A2" s="1" t="n"/>
      <c r="B2" s="2" t="inlineStr">
        <is>
          <t>Lead ROI Calculator</t>
        </is>
      </c>
      <c r="J2" s="1" t="n"/>
    </row>
    <row r="3">
      <c r="A3" s="1" t="n"/>
      <c r="B3" s="3" t="inlineStr">
        <is>
          <t>Calculate how much you could save with Take the Leads. Edit the green cells below.</t>
        </is>
      </c>
      <c r="J3" s="1" t="n"/>
    </row>
    <row r="4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</row>
    <row r="5">
      <c r="A5" s="1" t="n"/>
      <c r="B5" s="4" t="inlineStr">
        <is>
          <t>YOUR BUSINESS</t>
        </is>
      </c>
      <c r="D5" s="1" t="n"/>
      <c r="E5" s="1" t="n"/>
      <c r="F5" s="1" t="n"/>
      <c r="G5" s="1" t="n"/>
      <c r="H5" s="1" t="n"/>
      <c r="I5" s="1" t="n"/>
      <c r="J5" s="1" t="n"/>
    </row>
    <row r="6">
      <c r="A6" s="1" t="n"/>
      <c r="B6" s="1" t="n"/>
      <c r="C6" s="1" t="n"/>
      <c r="D6" s="1" t="n"/>
      <c r="E6" s="1" t="n"/>
      <c r="F6" s="1" t="n"/>
      <c r="G6" s="1" t="n"/>
      <c r="H6" s="1" t="n"/>
      <c r="I6" s="1" t="n"/>
      <c r="J6" s="1" t="n"/>
    </row>
    <row r="7">
      <c r="A7" s="1" t="n"/>
      <c r="B7" s="5" t="inlineStr">
        <is>
          <t>Trade / Industry</t>
        </is>
      </c>
      <c r="C7" s="6" t="inlineStr">
        <is>
          <t>Plumbing</t>
        </is>
      </c>
      <c r="D7" s="1" t="n"/>
      <c r="E7" s="1" t="n"/>
      <c r="F7" s="1" t="n"/>
      <c r="G7" s="1" t="n"/>
      <c r="H7" s="1" t="n"/>
      <c r="I7" s="1" t="n"/>
      <c r="J7" s="1" t="n"/>
    </row>
    <row r="8">
      <c r="A8" s="1" t="n"/>
      <c r="B8" s="5" t="inlineStr">
        <is>
          <t>Monthly Lead Volume</t>
        </is>
      </c>
      <c r="C8" s="7" t="n">
        <v>50</v>
      </c>
      <c r="D8" s="1" t="n"/>
      <c r="E8" s="1" t="n"/>
      <c r="F8" s="1" t="n"/>
      <c r="G8" s="1" t="n"/>
      <c r="H8" s="1" t="n"/>
      <c r="I8" s="1" t="n"/>
      <c r="J8" s="1" t="n"/>
    </row>
    <row r="9">
      <c r="A9" s="1" t="n"/>
      <c r="B9" s="5" t="inlineStr">
        <is>
          <t>Average Lead Cost ($)</t>
        </is>
      </c>
      <c r="C9" s="8" t="n">
        <v>35</v>
      </c>
      <c r="D9" s="1" t="n"/>
      <c r="E9" s="1" t="n"/>
      <c r="F9" s="1" t="n"/>
      <c r="G9" s="1" t="n"/>
      <c r="H9" s="1" t="n"/>
      <c r="I9" s="1" t="n"/>
      <c r="J9" s="1" t="n"/>
    </row>
    <row r="10">
      <c r="A10" s="1" t="n"/>
      <c r="B10" s="5" t="inlineStr">
        <is>
          <t>Current Close Rate (%)</t>
        </is>
      </c>
      <c r="C10" s="9" t="n">
        <v>0.22</v>
      </c>
      <c r="D10" s="1" t="n"/>
      <c r="E10" s="1" t="n"/>
      <c r="F10" s="1" t="n"/>
      <c r="G10" s="1" t="n"/>
      <c r="H10" s="1" t="n"/>
      <c r="I10" s="1" t="n"/>
      <c r="J10" s="1" t="n"/>
    </row>
    <row r="11">
      <c r="A11" s="1" t="n"/>
      <c r="B11" s="5" t="inlineStr">
        <is>
          <t>Average Job Value ($)</t>
        </is>
      </c>
      <c r="C11" s="8" t="n">
        <v>850</v>
      </c>
      <c r="D11" s="1" t="n"/>
      <c r="E11" s="1" t="n"/>
      <c r="F11" s="1" t="n"/>
      <c r="G11" s="1" t="n"/>
      <c r="H11" s="1" t="n"/>
      <c r="I11" s="1" t="n"/>
      <c r="J11" s="1" t="n"/>
    </row>
    <row r="12">
      <c r="A12" s="1" t="n"/>
      <c r="B12" s="1" t="n"/>
      <c r="C12" s="1" t="n"/>
      <c r="D12" s="1" t="n"/>
      <c r="E12" s="1" t="n"/>
      <c r="F12" s="1" t="n"/>
      <c r="G12" s="1" t="n"/>
      <c r="H12" s="1" t="n"/>
      <c r="I12" s="1" t="n"/>
      <c r="J12" s="1" t="n"/>
    </row>
    <row r="13">
      <c r="A13" s="1" t="n"/>
      <c r="B13" s="10" t="inlineStr">
        <is>
          <t>Tip: Check the Trade Defaults tab for industry benchmarks.</t>
        </is>
      </c>
      <c r="C13" s="1" t="n"/>
      <c r="D13" s="1" t="n"/>
      <c r="E13" s="1" t="n"/>
      <c r="F13" s="1" t="n"/>
      <c r="G13" s="1" t="n"/>
      <c r="H13" s="1" t="n"/>
      <c r="I13" s="1" t="n"/>
      <c r="J13" s="1" t="n"/>
    </row>
    <row r="14">
      <c r="A14" s="1" t="n"/>
      <c r="B14" s="1" t="n"/>
      <c r="C14" s="1" t="n"/>
      <c r="D14" s="1" t="n"/>
      <c r="E14" s="1" t="n"/>
      <c r="F14" s="1" t="n"/>
      <c r="G14" s="1" t="n"/>
      <c r="H14" s="1" t="n"/>
      <c r="I14" s="1" t="n"/>
      <c r="J14" s="1" t="n"/>
    </row>
    <row r="15">
      <c r="A15" s="1" t="n"/>
      <c r="B15" s="11" t="inlineStr">
        <is>
          <t>WITHOUT TAKE THE LEADS</t>
        </is>
      </c>
      <c r="C15" s="12" t="n"/>
      <c r="D15" s="1" t="n"/>
      <c r="E15" s="13" t="inlineStr">
        <is>
          <t>WITH TAKE THE LEADS</t>
        </is>
      </c>
      <c r="F15" s="14" t="n"/>
      <c r="G15" s="1" t="n"/>
      <c r="H15" s="1" t="n"/>
      <c r="I15" s="1" t="n"/>
      <c r="J15" s="1" t="n"/>
    </row>
    <row r="16">
      <c r="A16" s="1" t="n"/>
      <c r="B16" s="1" t="n"/>
      <c r="C16" s="1" t="n"/>
      <c r="D16" s="1" t="n"/>
      <c r="E16" s="10" t="inlineStr">
        <is>
          <t>Close rate improvement</t>
        </is>
      </c>
      <c r="F16" s="15" t="n">
        <v>0.25</v>
      </c>
      <c r="G16" s="1" t="n"/>
      <c r="H16" s="1" t="n"/>
      <c r="I16" s="1" t="n"/>
      <c r="J16" s="1" t="n"/>
    </row>
    <row r="17">
      <c r="A17" s="1" t="n"/>
      <c r="B17" s="16" t="inlineStr">
        <is>
          <t>Monthly Lead Spend</t>
        </is>
      </c>
      <c r="C17" s="17">
        <f>C8*C9</f>
        <v/>
      </c>
      <c r="D17" s="1" t="n"/>
      <c r="E17" s="16" t="inlineStr">
        <is>
          <t>Monthly Lead Spend</t>
        </is>
      </c>
      <c r="F17" s="18">
        <f>C8*(C9*0.85)</f>
        <v/>
      </c>
      <c r="G17" s="1" t="n"/>
      <c r="H17" s="1" t="n"/>
      <c r="I17" s="1" t="n"/>
      <c r="J17" s="1" t="n"/>
    </row>
    <row r="18">
      <c r="A18" s="1" t="n"/>
      <c r="B18" s="16" t="inlineStr">
        <is>
          <t>Close Rate</t>
        </is>
      </c>
      <c r="C18" s="19">
        <f>C10</f>
        <v/>
      </c>
      <c r="D18" s="1" t="n"/>
      <c r="E18" s="16" t="inlineStr">
        <is>
          <t>Close Rate</t>
        </is>
      </c>
      <c r="F18" s="20">
        <f>MIN(C10*1.25,0.5)</f>
        <v/>
      </c>
      <c r="G18" s="1" t="n"/>
      <c r="H18" s="1" t="n"/>
      <c r="I18" s="1" t="n"/>
      <c r="J18" s="1" t="n"/>
    </row>
    <row r="19">
      <c r="A19" s="1" t="n"/>
      <c r="B19" s="16" t="inlineStr">
        <is>
          <t>Leads Won / Month</t>
        </is>
      </c>
      <c r="C19" s="21">
        <f>C8*C10</f>
        <v/>
      </c>
      <c r="D19" s="1" t="n"/>
      <c r="E19" s="16" t="inlineStr">
        <is>
          <t>Leads Won / Month</t>
        </is>
      </c>
      <c r="F19" s="22">
        <f>C8*F18</f>
        <v/>
      </c>
      <c r="G19" s="1" t="n"/>
      <c r="H19" s="1" t="n"/>
      <c r="I19" s="1" t="n"/>
      <c r="J19" s="1" t="n"/>
    </row>
    <row r="20">
      <c r="A20" s="1" t="n"/>
      <c r="B20" s="16" t="inlineStr">
        <is>
          <t>Monthly Revenue</t>
        </is>
      </c>
      <c r="C20" s="17">
        <f>C8*C10*C11</f>
        <v/>
      </c>
      <c r="D20" s="1" t="n"/>
      <c r="E20" s="16" t="inlineStr">
        <is>
          <t>Monthly Revenue</t>
        </is>
      </c>
      <c r="F20" s="18">
        <f>C8*F18*C11</f>
        <v/>
      </c>
      <c r="G20" s="1" t="n"/>
      <c r="H20" s="1" t="n"/>
      <c r="I20" s="1" t="n"/>
      <c r="J20" s="1" t="n"/>
    </row>
    <row r="21">
      <c r="A21" s="1" t="n"/>
      <c r="B21" s="16" t="inlineStr">
        <is>
          <t>Monthly Profit</t>
        </is>
      </c>
      <c r="C21" s="17">
        <f>C20-C17</f>
        <v/>
      </c>
      <c r="D21" s="1" t="n"/>
      <c r="E21" s="16" t="inlineStr">
        <is>
          <t>Monthly Profit</t>
        </is>
      </c>
      <c r="F21" s="18">
        <f>F20-F17</f>
        <v/>
      </c>
      <c r="G21" s="1" t="n"/>
      <c r="H21" s="1" t="n"/>
      <c r="I21" s="1" t="n"/>
      <c r="J21" s="1" t="n"/>
    </row>
    <row r="22">
      <c r="A22" s="1" t="n"/>
      <c r="B22" s="16" t="inlineStr">
        <is>
          <t>ROI</t>
        </is>
      </c>
      <c r="C22" s="23">
        <f>IF(C17&gt;0,(C20-C17)/C17,0)</f>
        <v/>
      </c>
      <c r="D22" s="1" t="n"/>
      <c r="E22" s="16" t="inlineStr">
        <is>
          <t>ROI</t>
        </is>
      </c>
      <c r="F22" s="24">
        <f>IF(F17&gt;0,(F20-F17)/F17,0)</f>
        <v/>
      </c>
      <c r="G22" s="1" t="n"/>
      <c r="H22" s="1" t="n"/>
      <c r="I22" s="1" t="n"/>
      <c r="J22" s="1" t="n"/>
    </row>
    <row r="23">
      <c r="A23" s="1" t="n"/>
      <c r="B23" s="1" t="n"/>
      <c r="C23" s="1" t="n"/>
      <c r="D23" s="1" t="n"/>
      <c r="E23" s="1" t="n"/>
      <c r="F23" s="1" t="n"/>
      <c r="G23" s="1" t="n"/>
      <c r="H23" s="1" t="n"/>
      <c r="I23" s="1" t="n"/>
      <c r="J23" s="1" t="n"/>
    </row>
    <row r="24">
      <c r="A24" s="1" t="n"/>
      <c r="B24" s="13" t="inlineStr">
        <is>
          <t>YOUR ESTIMATED IMPACT</t>
        </is>
      </c>
      <c r="C24" s="14" t="n"/>
      <c r="D24" s="14" t="n"/>
      <c r="E24" s="14" t="n"/>
      <c r="F24" s="14" t="n"/>
      <c r="G24" s="1" t="n"/>
      <c r="H24" s="1" t="n"/>
      <c r="I24" s="1" t="n"/>
      <c r="J24" s="1" t="n"/>
    </row>
    <row r="25">
      <c r="A25" s="1" t="n"/>
      <c r="B25" s="1" t="n"/>
      <c r="C25" s="1" t="n"/>
      <c r="D25" s="1" t="n"/>
      <c r="E25" s="1" t="n"/>
      <c r="F25" s="1" t="n"/>
      <c r="G25" s="1" t="n"/>
      <c r="H25" s="1" t="n"/>
      <c r="I25" s="1" t="n"/>
      <c r="J25" s="1" t="n"/>
    </row>
    <row r="26">
      <c r="A26" s="1" t="n"/>
      <c r="B26" s="16" t="inlineStr">
        <is>
          <t>Monthly Savings (Lower Lead Cost)</t>
        </is>
      </c>
      <c r="C26" s="18">
        <f>C17-F17</f>
        <v/>
      </c>
      <c r="D26" s="1" t="n"/>
      <c r="E26" s="1" t="n"/>
      <c r="F26" s="1" t="n"/>
      <c r="G26" s="1" t="n"/>
      <c r="H26" s="1" t="n"/>
      <c r="I26" s="1" t="n"/>
      <c r="J26" s="1" t="n"/>
    </row>
    <row r="27">
      <c r="A27" s="1" t="n"/>
      <c r="B27" s="16" t="inlineStr">
        <is>
          <t>Monthly Revenue Increase</t>
        </is>
      </c>
      <c r="C27" s="18">
        <f>F20-C20</f>
        <v/>
      </c>
      <c r="D27" s="1" t="n"/>
      <c r="E27" s="1" t="n"/>
      <c r="F27" s="1" t="n"/>
      <c r="G27" s="1" t="n"/>
      <c r="H27" s="1" t="n"/>
      <c r="I27" s="1" t="n"/>
      <c r="J27" s="1" t="n"/>
    </row>
    <row r="28">
      <c r="A28" s="1" t="n"/>
      <c r="B28" s="16" t="inlineStr">
        <is>
          <t>Total Monthly Benefit</t>
        </is>
      </c>
      <c r="C28" s="18">
        <f>C26+C27</f>
        <v/>
      </c>
      <c r="D28" s="1" t="n"/>
      <c r="E28" s="1" t="n"/>
      <c r="F28" s="1" t="n"/>
      <c r="G28" s="1" t="n"/>
      <c r="H28" s="1" t="n"/>
      <c r="I28" s="1" t="n"/>
      <c r="J28" s="1" t="n"/>
    </row>
    <row r="29">
      <c r="A29" s="1" t="n"/>
      <c r="B29" s="1" t="n"/>
      <c r="C29" s="1" t="n"/>
      <c r="D29" s="1" t="n"/>
      <c r="E29" s="1" t="n"/>
      <c r="F29" s="1" t="n"/>
      <c r="G29" s="1" t="n"/>
      <c r="H29" s="1" t="n"/>
      <c r="I29" s="1" t="n"/>
      <c r="J29" s="1" t="n"/>
    </row>
    <row r="30" ht="35" customHeight="1">
      <c r="A30" s="1" t="n"/>
      <c r="B30" s="25" t="inlineStr">
        <is>
          <t>ESTIMATED ANNUAL IMPACT</t>
        </is>
      </c>
      <c r="C30" s="26">
        <f>C28*12</f>
        <v/>
      </c>
      <c r="D30" s="1" t="n"/>
      <c r="E30" s="1" t="n"/>
      <c r="F30" s="1" t="n"/>
      <c r="G30" s="1" t="n"/>
      <c r="H30" s="1" t="n"/>
      <c r="I30" s="1" t="n"/>
      <c r="J30" s="1" t="n"/>
    </row>
    <row r="31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  <c r="J31" s="1" t="n"/>
    </row>
    <row r="32">
      <c r="A32" s="1" t="n"/>
      <c r="B32" s="27" t="inlineStr">
        <is>
          <t>How We Calculate:</t>
        </is>
      </c>
      <c r="C32" s="1" t="n"/>
      <c r="D32" s="1" t="n"/>
      <c r="E32" s="1" t="n"/>
      <c r="F32" s="1" t="n"/>
      <c r="G32" s="1" t="n"/>
      <c r="H32" s="1" t="n"/>
      <c r="I32" s="1" t="n"/>
      <c r="J32" s="1" t="n"/>
    </row>
    <row r="33">
      <c r="A33" s="1" t="n"/>
      <c r="B33" s="28" t="inlineStr">
        <is>
          <t>TTL improves close rates by ~25% through AI lead scoring (prioritize best leads) and reduces lead costs by ~15% through deduplication and noise filtering.</t>
        </is>
      </c>
      <c r="G33" s="1" t="n"/>
      <c r="H33" s="1" t="n"/>
      <c r="I33" s="1" t="n"/>
      <c r="J33" s="1" t="n"/>
    </row>
    <row r="34">
      <c r="A34" s="1" t="n"/>
      <c r="B34" s="28" t="inlineStr">
        <is>
          <t>Close rate is capped at 50%. These are conservative estimates based on industry averages — your results may vary.</t>
        </is>
      </c>
      <c r="G34" s="1" t="n"/>
      <c r="H34" s="1" t="n"/>
      <c r="I34" s="1" t="n"/>
      <c r="J34" s="1" t="n"/>
    </row>
    <row r="35">
      <c r="A35" s="1" t="n"/>
      <c r="B35" s="1" t="n"/>
      <c r="C35" s="1" t="n"/>
      <c r="D35" s="1" t="n"/>
      <c r="E35" s="1" t="n"/>
      <c r="F35" s="1" t="n"/>
      <c r="G35" s="1" t="n"/>
      <c r="H35" s="1" t="n"/>
      <c r="I35" s="1" t="n"/>
      <c r="J35" s="1" t="n"/>
    </row>
    <row r="36">
      <c r="A36" s="1" t="n"/>
      <c r="B36" s="29" t="inlineStr">
        <is>
          <t>Start your free 14-day trial:</t>
        </is>
      </c>
      <c r="C36" s="1" t="n"/>
      <c r="D36" s="1" t="n"/>
      <c r="E36" s="1" t="n"/>
      <c r="F36" s="1" t="n"/>
      <c r="G36" s="1" t="n"/>
      <c r="H36" s="1" t="n"/>
      <c r="I36" s="1" t="n"/>
      <c r="J36" s="1" t="n"/>
    </row>
    <row r="37">
      <c r="A37" s="1" t="n"/>
      <c r="B37" s="30" t="inlineStr">
        <is>
          <t>https://take-the-leads.com/app#signup</t>
        </is>
      </c>
      <c r="C37" s="1" t="n"/>
      <c r="D37" s="1" t="n"/>
      <c r="E37" s="1" t="n"/>
      <c r="F37" s="1" t="n"/>
      <c r="G37" s="1" t="n"/>
      <c r="H37" s="1" t="n"/>
      <c r="I37" s="1" t="n"/>
      <c r="J37" s="1" t="n"/>
    </row>
    <row r="38">
      <c r="A38" s="1" t="n"/>
      <c r="B38" s="31" t="inlineStr">
        <is>
          <t>Interactive version:</t>
        </is>
      </c>
      <c r="C38" s="1" t="n"/>
      <c r="D38" s="1" t="n"/>
      <c r="E38" s="1" t="n"/>
      <c r="F38" s="1" t="n"/>
      <c r="G38" s="1" t="n"/>
      <c r="H38" s="1" t="n"/>
      <c r="I38" s="1" t="n"/>
      <c r="J38" s="1" t="n"/>
    </row>
    <row r="39">
      <c r="A39" s="1" t="n"/>
      <c r="B39" s="30" t="inlineStr">
        <is>
          <t>https://take-the-leads.com/tools/lead-roi-calculator</t>
        </is>
      </c>
      <c r="C39" s="1" t="n"/>
      <c r="D39" s="1" t="n"/>
      <c r="E39" s="1" t="n"/>
      <c r="F39" s="1" t="n"/>
      <c r="G39" s="1" t="n"/>
      <c r="H39" s="1" t="n"/>
      <c r="I39" s="1" t="n"/>
      <c r="J39" s="1" t="n"/>
    </row>
    <row r="40">
      <c r="A40" s="1" t="n"/>
      <c r="B40" s="1" t="n"/>
      <c r="C40" s="1" t="n"/>
      <c r="D40" s="1" t="n"/>
      <c r="E40" s="1" t="n"/>
      <c r="F40" s="1" t="n"/>
      <c r="G40" s="1" t="n"/>
      <c r="H40" s="1" t="n"/>
      <c r="I40" s="1" t="n"/>
      <c r="J40" s="1" t="n"/>
    </row>
    <row r="41">
      <c r="A41" s="1" t="n"/>
      <c r="B41" s="1" t="n"/>
      <c r="C41" s="1" t="n"/>
      <c r="D41" s="1" t="n"/>
      <c r="E41" s="1" t="n"/>
      <c r="F41" s="1" t="n"/>
      <c r="G41" s="1" t="n"/>
      <c r="H41" s="1" t="n"/>
      <c r="I41" s="1" t="n"/>
      <c r="J41" s="1" t="n"/>
    </row>
    <row r="42">
      <c r="A42" s="1" t="n"/>
      <c r="B42" s="1" t="n"/>
      <c r="C42" s="1" t="n"/>
      <c r="D42" s="1" t="n"/>
      <c r="E42" s="1" t="n"/>
      <c r="F42" s="1" t="n"/>
      <c r="G42" s="1" t="n"/>
      <c r="H42" s="1" t="n"/>
      <c r="I42" s="1" t="n"/>
      <c r="J42" s="1" t="n"/>
    </row>
    <row r="43">
      <c r="A43" s="1" t="n"/>
      <c r="B43" s="1" t="n"/>
      <c r="C43" s="1" t="n"/>
      <c r="D43" s="1" t="n"/>
      <c r="E43" s="1" t="n"/>
      <c r="F43" s="1" t="n"/>
      <c r="G43" s="1" t="n"/>
      <c r="H43" s="1" t="n"/>
      <c r="I43" s="1" t="n"/>
      <c r="J43" s="1" t="n"/>
    </row>
    <row r="44">
      <c r="A44" s="1" t="n"/>
      <c r="B44" s="1" t="n"/>
      <c r="C44" s="1" t="n"/>
      <c r="D44" s="1" t="n"/>
      <c r="E44" s="1" t="n"/>
      <c r="F44" s="1" t="n"/>
      <c r="G44" s="1" t="n"/>
      <c r="H44" s="1" t="n"/>
      <c r="I44" s="1" t="n"/>
      <c r="J44" s="1" t="n"/>
    </row>
    <row r="45">
      <c r="A45" s="1" t="n"/>
      <c r="B45" s="1" t="n"/>
      <c r="C45" s="1" t="n"/>
      <c r="D45" s="1" t="n"/>
      <c r="E45" s="1" t="n"/>
      <c r="F45" s="1" t="n"/>
      <c r="G45" s="1" t="n"/>
      <c r="H45" s="1" t="n"/>
      <c r="I45" s="1" t="n"/>
      <c r="J45" s="1" t="n"/>
    </row>
    <row r="46">
      <c r="A46" s="1" t="n"/>
      <c r="B46" s="1" t="n"/>
      <c r="C46" s="1" t="n"/>
      <c r="D46" s="1" t="n"/>
      <c r="E46" s="1" t="n"/>
      <c r="F46" s="1" t="n"/>
      <c r="G46" s="1" t="n"/>
      <c r="H46" s="1" t="n"/>
      <c r="I46" s="1" t="n"/>
      <c r="J46" s="1" t="n"/>
    </row>
    <row r="47">
      <c r="A47" s="1" t="n"/>
      <c r="B47" s="1" t="n"/>
      <c r="C47" s="1" t="n"/>
      <c r="D47" s="1" t="n"/>
      <c r="E47" s="1" t="n"/>
      <c r="F47" s="1" t="n"/>
      <c r="G47" s="1" t="n"/>
      <c r="H47" s="1" t="n"/>
      <c r="I47" s="1" t="n"/>
      <c r="J47" s="1" t="n"/>
    </row>
    <row r="48">
      <c r="A48" s="1" t="n"/>
      <c r="B48" s="1" t="n"/>
      <c r="C48" s="1" t="n"/>
      <c r="D48" s="1" t="n"/>
      <c r="E48" s="1" t="n"/>
      <c r="F48" s="1" t="n"/>
      <c r="G48" s="1" t="n"/>
      <c r="H48" s="1" t="n"/>
      <c r="I48" s="1" t="n"/>
      <c r="J48" s="1" t="n"/>
    </row>
    <row r="49">
      <c r="A49" s="1" t="n"/>
      <c r="B49" s="1" t="n"/>
      <c r="C49" s="1" t="n"/>
      <c r="D49" s="1" t="n"/>
      <c r="E49" s="1" t="n"/>
      <c r="F49" s="1" t="n"/>
      <c r="G49" s="1" t="n"/>
      <c r="H49" s="1" t="n"/>
      <c r="I49" s="1" t="n"/>
      <c r="J49" s="1" t="n"/>
    </row>
    <row r="50">
      <c r="A50" s="1" t="n"/>
      <c r="B50" s="1" t="n"/>
      <c r="C50" s="1" t="n"/>
      <c r="D50" s="1" t="n"/>
      <c r="E50" s="1" t="n"/>
      <c r="F50" s="1" t="n"/>
      <c r="G50" s="1" t="n"/>
      <c r="H50" s="1" t="n"/>
      <c r="I50" s="1" t="n"/>
      <c r="J50" s="1" t="n"/>
    </row>
    <row r="51">
      <c r="A51" s="1" t="n"/>
      <c r="B51" s="1" t="n"/>
      <c r="C51" s="1" t="n"/>
      <c r="D51" s="1" t="n"/>
      <c r="E51" s="1" t="n"/>
      <c r="F51" s="1" t="n"/>
      <c r="G51" s="1" t="n"/>
      <c r="H51" s="1" t="n"/>
      <c r="I51" s="1" t="n"/>
      <c r="J51" s="1" t="n"/>
    </row>
    <row r="52">
      <c r="A52" s="1" t="n"/>
      <c r="B52" s="1" t="n"/>
      <c r="C52" s="1" t="n"/>
      <c r="D52" s="1" t="n"/>
      <c r="E52" s="1" t="n"/>
      <c r="F52" s="1" t="n"/>
      <c r="G52" s="1" t="n"/>
      <c r="H52" s="1" t="n"/>
      <c r="I52" s="1" t="n"/>
      <c r="J52" s="1" t="n"/>
    </row>
    <row r="53">
      <c r="A53" s="1" t="n"/>
      <c r="B53" s="1" t="n"/>
      <c r="C53" s="1" t="n"/>
      <c r="D53" s="1" t="n"/>
      <c r="E53" s="1" t="n"/>
      <c r="F53" s="1" t="n"/>
      <c r="G53" s="1" t="n"/>
      <c r="H53" s="1" t="n"/>
      <c r="I53" s="1" t="n"/>
      <c r="J53" s="1" t="n"/>
    </row>
    <row r="54">
      <c r="A54" s="1" t="n"/>
      <c r="B54" s="1" t="n"/>
      <c r="C54" s="1" t="n"/>
      <c r="D54" s="1" t="n"/>
      <c r="E54" s="1" t="n"/>
      <c r="F54" s="1" t="n"/>
      <c r="G54" s="1" t="n"/>
      <c r="H54" s="1" t="n"/>
      <c r="I54" s="1" t="n"/>
      <c r="J54" s="1" t="n"/>
    </row>
    <row r="55">
      <c r="A55" s="1" t="n"/>
      <c r="B55" s="1" t="n"/>
      <c r="C55" s="1" t="n"/>
      <c r="D55" s="1" t="n"/>
      <c r="E55" s="1" t="n"/>
      <c r="F55" s="1" t="n"/>
      <c r="G55" s="1" t="n"/>
      <c r="H55" s="1" t="n"/>
      <c r="I55" s="1" t="n"/>
      <c r="J55" s="1" t="n"/>
    </row>
  </sheetData>
  <mergeCells count="8">
    <mergeCell ref="B15:C15"/>
    <mergeCell ref="B24:F24"/>
    <mergeCell ref="E15:F15"/>
    <mergeCell ref="B34:F34"/>
    <mergeCell ref="B5:C5"/>
    <mergeCell ref="B2:I2"/>
    <mergeCell ref="B33:F33"/>
    <mergeCell ref="B3:I3"/>
  </mergeCells>
  <hyperlinks>
    <hyperlink xmlns:r="http://schemas.openxmlformats.org/officeDocument/2006/relationships" ref="B37" r:id="rId1"/>
    <hyperlink xmlns:r="http://schemas.openxmlformats.org/officeDocument/2006/relationships" ref="B39" r:id="rId2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F59E0B"/>
    <outlinePr summaryBelow="1" summaryRight="1"/>
    <pageSetUpPr/>
  </sheetPr>
  <dimension ref="A1:F2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" customWidth="1" min="1" max="1"/>
    <col width="24" customWidth="1" min="2" max="2"/>
    <col width="18" customWidth="1" min="3" max="3"/>
    <col width="18" customWidth="1" min="4" max="4"/>
    <col width="18" customWidth="1" min="5" max="5"/>
  </cols>
  <sheetData>
    <row r="1">
      <c r="A1" s="1" t="n"/>
      <c r="B1" s="1" t="n"/>
      <c r="C1" s="1" t="n"/>
      <c r="D1" s="1" t="n"/>
      <c r="E1" s="1" t="n"/>
      <c r="F1" s="1" t="n"/>
    </row>
    <row r="2">
      <c r="A2" s="1" t="n"/>
      <c r="B2" s="4" t="inlineStr">
        <is>
          <t>Industry Benchmarks — Average Lead Costs &amp; Job Values</t>
        </is>
      </c>
      <c r="F2" s="1" t="n"/>
    </row>
    <row r="3">
      <c r="A3" s="1" t="n"/>
      <c r="B3" s="1" t="n"/>
      <c r="C3" s="1" t="n"/>
      <c r="D3" s="1" t="n"/>
      <c r="E3" s="1" t="n"/>
      <c r="F3" s="1" t="n"/>
    </row>
    <row r="4">
      <c r="A4" s="1" t="n"/>
      <c r="B4" s="32" t="inlineStr">
        <is>
          <t>Trade</t>
        </is>
      </c>
      <c r="C4" s="32" t="inlineStr">
        <is>
          <t>Avg Lead Cost</t>
        </is>
      </c>
      <c r="D4" s="32" t="inlineStr">
        <is>
          <t>Avg Job Value</t>
        </is>
      </c>
      <c r="E4" s="32" t="inlineStr">
        <is>
          <t>Avg Close Rate</t>
        </is>
      </c>
      <c r="F4" s="1" t="n"/>
    </row>
    <row r="5">
      <c r="A5" s="1" t="n"/>
      <c r="B5" s="33" t="inlineStr">
        <is>
          <t>Plumbing</t>
        </is>
      </c>
      <c r="C5" s="34" t="n">
        <v>35</v>
      </c>
      <c r="D5" s="34" t="n">
        <v>850</v>
      </c>
      <c r="E5" s="35" t="n">
        <v>0.22</v>
      </c>
      <c r="F5" s="1" t="n"/>
    </row>
    <row r="6">
      <c r="A6" s="1" t="n"/>
      <c r="B6" s="33" t="inlineStr">
        <is>
          <t>HVAC</t>
        </is>
      </c>
      <c r="C6" s="34" t="n">
        <v>45</v>
      </c>
      <c r="D6" s="34" t="n">
        <v>1200</v>
      </c>
      <c r="E6" s="35" t="n">
        <v>0.2</v>
      </c>
      <c r="F6" s="1" t="n"/>
    </row>
    <row r="7">
      <c r="A7" s="1" t="n"/>
      <c r="B7" s="33" t="inlineStr">
        <is>
          <t>Electrical</t>
        </is>
      </c>
      <c r="C7" s="34" t="n">
        <v>30</v>
      </c>
      <c r="D7" s="34" t="n">
        <v>750</v>
      </c>
      <c r="E7" s="35" t="n">
        <v>0.24</v>
      </c>
      <c r="F7" s="1" t="n"/>
    </row>
    <row r="8">
      <c r="A8" s="1" t="n"/>
      <c r="B8" s="33" t="inlineStr">
        <is>
          <t>Roofing</t>
        </is>
      </c>
      <c r="C8" s="34" t="n">
        <v>55</v>
      </c>
      <c r="D8" s="34" t="n">
        <v>3500</v>
      </c>
      <c r="E8" s="35" t="n">
        <v>0.15</v>
      </c>
      <c r="F8" s="1" t="n"/>
    </row>
    <row r="9">
      <c r="A9" s="1" t="n"/>
      <c r="B9" s="33" t="inlineStr">
        <is>
          <t>Landscaping</t>
        </is>
      </c>
      <c r="C9" s="34" t="n">
        <v>25</v>
      </c>
      <c r="D9" s="34" t="n">
        <v>600</v>
      </c>
      <c r="E9" s="35" t="n">
        <v>0.25</v>
      </c>
      <c r="F9" s="1" t="n"/>
    </row>
    <row r="10">
      <c r="A10" s="1" t="n"/>
      <c r="B10" s="33" t="inlineStr">
        <is>
          <t>Painting</t>
        </is>
      </c>
      <c r="C10" s="34" t="n">
        <v>28</v>
      </c>
      <c r="D10" s="34" t="n">
        <v>1100</v>
      </c>
      <c r="E10" s="35" t="n">
        <v>0.23</v>
      </c>
      <c r="F10" s="1" t="n"/>
    </row>
    <row r="11">
      <c r="A11" s="1" t="n"/>
      <c r="B11" s="33" t="inlineStr">
        <is>
          <t>Remodeling</t>
        </is>
      </c>
      <c r="C11" s="34" t="n">
        <v>60</v>
      </c>
      <c r="D11" s="34" t="n">
        <v>5000</v>
      </c>
      <c r="E11" s="35" t="n">
        <v>0.12</v>
      </c>
      <c r="F11" s="1" t="n"/>
    </row>
    <row r="12">
      <c r="A12" s="1" t="n"/>
      <c r="B12" s="33" t="inlineStr">
        <is>
          <t>Pest Control</t>
        </is>
      </c>
      <c r="C12" s="34" t="n">
        <v>20</v>
      </c>
      <c r="D12" s="34" t="n">
        <v>350</v>
      </c>
      <c r="E12" s="35" t="n">
        <v>0.3</v>
      </c>
      <c r="F12" s="1" t="n"/>
    </row>
    <row r="13">
      <c r="A13" s="1" t="n"/>
      <c r="B13" s="33" t="inlineStr">
        <is>
          <t>Cleaning</t>
        </is>
      </c>
      <c r="C13" s="34" t="n">
        <v>18</v>
      </c>
      <c r="D13" s="34" t="n">
        <v>250</v>
      </c>
      <c r="E13" s="35" t="n">
        <v>0.32</v>
      </c>
      <c r="F13" s="1" t="n"/>
    </row>
    <row r="14">
      <c r="A14" s="1" t="n"/>
      <c r="B14" s="33" t="inlineStr">
        <is>
          <t>Fencing</t>
        </is>
      </c>
      <c r="C14" s="34" t="n">
        <v>35</v>
      </c>
      <c r="D14" s="34" t="n">
        <v>2200</v>
      </c>
      <c r="E14" s="35" t="n">
        <v>0.18</v>
      </c>
      <c r="F14" s="1" t="n"/>
    </row>
    <row r="15">
      <c r="A15" s="1" t="n"/>
      <c r="B15" s="33" t="inlineStr">
        <is>
          <t>Concrete / Masonry</t>
        </is>
      </c>
      <c r="C15" s="34" t="n">
        <v>40</v>
      </c>
      <c r="D15" s="34" t="n">
        <v>2800</v>
      </c>
      <c r="E15" s="35" t="n">
        <v>0.16</v>
      </c>
      <c r="F15" s="1" t="n"/>
    </row>
    <row r="16">
      <c r="A16" s="1" t="n"/>
      <c r="B16" s="33" t="inlineStr">
        <is>
          <t>Flooring</t>
        </is>
      </c>
      <c r="C16" s="34" t="n">
        <v>38</v>
      </c>
      <c r="D16" s="34" t="n">
        <v>1800</v>
      </c>
      <c r="E16" s="35" t="n">
        <v>0.19</v>
      </c>
      <c r="F16" s="1" t="n"/>
    </row>
    <row r="17">
      <c r="A17" s="1" t="n"/>
      <c r="B17" s="33" t="inlineStr">
        <is>
          <t>Garage Door</t>
        </is>
      </c>
      <c r="C17" s="34" t="n">
        <v>32</v>
      </c>
      <c r="D17" s="34" t="n">
        <v>900</v>
      </c>
      <c r="E17" s="35" t="n">
        <v>0.25</v>
      </c>
      <c r="F17" s="1" t="n"/>
    </row>
    <row r="18">
      <c r="A18" s="1" t="n"/>
      <c r="B18" s="33" t="inlineStr">
        <is>
          <t>Tree Service</t>
        </is>
      </c>
      <c r="C18" s="34" t="n">
        <v>30</v>
      </c>
      <c r="D18" s="34" t="n">
        <v>1100</v>
      </c>
      <c r="E18" s="35" t="n">
        <v>0.22</v>
      </c>
      <c r="F18" s="1" t="n"/>
    </row>
    <row r="19">
      <c r="A19" s="1" t="n"/>
      <c r="B19" s="33" t="inlineStr">
        <is>
          <t>General Contractor</t>
        </is>
      </c>
      <c r="C19" s="34" t="n">
        <v>50</v>
      </c>
      <c r="D19" s="34" t="n">
        <v>4000</v>
      </c>
      <c r="E19" s="35" t="n">
        <v>0.14</v>
      </c>
      <c r="F19" s="1" t="n"/>
    </row>
    <row r="20">
      <c r="A20" s="1" t="n"/>
      <c r="B20" s="1" t="n"/>
      <c r="C20" s="1" t="n"/>
      <c r="D20" s="1" t="n"/>
      <c r="E20" s="1" t="n"/>
      <c r="F20" s="1" t="n"/>
    </row>
    <row r="21">
      <c r="A21" s="1" t="n"/>
      <c r="B21" s="10" t="inlineStr">
        <is>
          <t>Source: Aggregated from industry reports and platform data (2024-2026). Your market may vary.</t>
        </is>
      </c>
      <c r="F21" s="1" t="n"/>
    </row>
    <row r="22">
      <c r="A22" s="1" t="n"/>
      <c r="B22" s="1" t="n"/>
      <c r="C22" s="1" t="n"/>
      <c r="D22" s="1" t="n"/>
      <c r="E22" s="1" t="n"/>
      <c r="F22" s="1" t="n"/>
    </row>
    <row r="23">
      <c r="A23" s="1" t="n"/>
      <c r="B23" s="1" t="n"/>
      <c r="C23" s="1" t="n"/>
      <c r="D23" s="1" t="n"/>
      <c r="E23" s="1" t="n"/>
      <c r="F23" s="1" t="n"/>
    </row>
    <row r="24">
      <c r="A24" s="1" t="n"/>
      <c r="B24" s="1" t="n"/>
      <c r="C24" s="1" t="n"/>
      <c r="D24" s="1" t="n"/>
      <c r="E24" s="1" t="n"/>
      <c r="F24" s="1" t="n"/>
    </row>
    <row r="25">
      <c r="A25" s="1" t="n"/>
      <c r="B25" s="1" t="n"/>
      <c r="C25" s="1" t="n"/>
      <c r="D25" s="1" t="n"/>
      <c r="E25" s="1" t="n"/>
      <c r="F25" s="1" t="n"/>
    </row>
  </sheetData>
  <mergeCells count="2">
    <mergeCell ref="B21:E21"/>
    <mergeCell ref="B2:E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2026-02-12T03:18:44Z</dcterms:created>
  <dcterms:modified xsi:type="dcterms:W3CDTF">2026-02-12T03:18:44Z</dcterms:modified>
</cp:coreProperties>
</file>